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xipartners.sharepoint.com/sites/EGIBP/Gedeelde documenten/Beleidsstukken &amp; Templates/Templates/DPIA-materiaal/Nieuw DPIA-materiaal 2026/"/>
    </mc:Choice>
  </mc:AlternateContent>
  <xr:revisionPtr revIDLastSave="105" documentId="8_{83A764BC-C151-4677-8F8F-BC9BFA7159B3}" xr6:coauthVersionLast="47" xr6:coauthVersionMax="47" xr10:uidLastSave="{0434885B-DD05-45D3-B08D-E2AF9FEFAA0B}"/>
  <bookViews>
    <workbookView xWindow="-110" yWindow="-110" windowWidth="19420" windowHeight="11500" xr2:uid="{00000000-000D-0000-FFFF-FFFF00000000}"/>
  </bookViews>
  <sheets>
    <sheet name="Planning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B6" i="3"/>
  <c r="C6" i="3"/>
  <c r="C4" i="3"/>
  <c r="B4" i="3"/>
  <c r="B40" i="3"/>
  <c r="B41" i="3"/>
  <c r="B38" i="3"/>
  <c r="B24" i="3"/>
  <c r="B16" i="3"/>
  <c r="C16" i="3"/>
  <c r="C9" i="3"/>
  <c r="C8" i="3"/>
  <c r="C18" i="3"/>
  <c r="B8" i="3"/>
  <c r="B43" i="3"/>
  <c r="B44" i="3"/>
  <c r="B37" i="3"/>
  <c r="B33" i="3"/>
  <c r="B32" i="3"/>
  <c r="B31" i="3"/>
  <c r="B30" i="3"/>
  <c r="B29" i="3"/>
  <c r="B28" i="3"/>
  <c r="B23" i="3"/>
  <c r="B22" i="3"/>
  <c r="B21" i="3"/>
  <c r="B15" i="3"/>
  <c r="B14" i="3"/>
  <c r="B12" i="3"/>
  <c r="B35" i="3"/>
  <c r="B26" i="3"/>
  <c r="B20" i="3"/>
  <c r="B18" i="3"/>
  <c r="B11" i="3"/>
  <c r="C44" i="3" l="1"/>
  <c r="C43" i="3"/>
  <c r="C41" i="3"/>
  <c r="C40" i="3"/>
  <c r="C38" i="3"/>
  <c r="C37" i="3"/>
  <c r="C35" i="3"/>
  <c r="C33" i="3"/>
  <c r="C32" i="3"/>
  <c r="C31" i="3"/>
  <c r="C30" i="3"/>
  <c r="C29" i="3"/>
  <c r="C28" i="3"/>
  <c r="C26" i="3"/>
  <c r="C24" i="3"/>
  <c r="C23" i="3"/>
  <c r="C22" i="3"/>
  <c r="C21" i="3"/>
  <c r="C20" i="3"/>
  <c r="C15" i="3" l="1"/>
  <c r="C14" i="3"/>
  <c r="C12" i="3"/>
  <c r="C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Marit Wensink | M&amp;I/Partners</author>
  </authors>
  <commentList>
    <comment ref="G2" authorId="0" shapeId="0" xr:uid="{72814837-04CD-4811-A994-EDA9BC8B41A7}">
      <text>
        <r>
          <rPr>
            <b/>
            <sz val="9"/>
            <color indexed="81"/>
            <rFont val="Tahoma"/>
            <family val="2"/>
          </rPr>
          <t>Marit Wensink | M&amp;I/Partners:</t>
        </r>
        <r>
          <rPr>
            <sz val="9"/>
            <color indexed="81"/>
            <rFont val="Tahoma"/>
            <family val="2"/>
          </rPr>
          <t xml:space="preserve">
Vul hier de gewenste startdatum in</t>
        </r>
      </text>
    </comment>
    <comment ref="K9" authorId="0" shapeId="0" xr:uid="{86174D32-1A6F-4D4E-962C-9807A5F24DFD}">
      <text>
        <r>
          <rPr>
            <b/>
            <sz val="9"/>
            <color indexed="81"/>
            <rFont val="Tahoma"/>
            <family val="2"/>
          </rPr>
          <t>Marit Wensink | M&amp;I/Partners:</t>
        </r>
        <r>
          <rPr>
            <sz val="9"/>
            <color indexed="81"/>
            <rFont val="Tahoma"/>
            <family val="2"/>
          </rPr>
          <t xml:space="preserve">
Vul hier de naam van de betrokken medewerkers in</t>
        </r>
      </text>
    </comment>
    <comment ref="J10" authorId="0" shapeId="0" xr:uid="{C28B9A8D-1ABD-442F-BC54-C2FA37A97458}">
      <text>
        <r>
          <rPr>
            <b/>
            <sz val="9"/>
            <color indexed="81"/>
            <rFont val="Tahoma"/>
            <family val="2"/>
          </rPr>
          <t>Marit Wensink | M&amp;I/Partners:</t>
        </r>
        <r>
          <rPr>
            <sz val="9"/>
            <color indexed="81"/>
            <rFont val="Tahoma"/>
            <family val="2"/>
          </rPr>
          <t xml:space="preserve">
Persoon die het gehele proces begeleid, bijvoorbeeld privacy officer</t>
        </r>
      </text>
    </comment>
  </commentList>
</comments>
</file>

<file path=xl/sharedStrings.xml><?xml version="1.0" encoding="utf-8"?>
<sst xmlns="http://schemas.openxmlformats.org/spreadsheetml/2006/main" count="58" uniqueCount="35">
  <si>
    <t>Functie</t>
  </si>
  <si>
    <t>Datum</t>
  </si>
  <si>
    <t>Uren</t>
  </si>
  <si>
    <t>Startdatum</t>
  </si>
  <si>
    <t>Inplannen afspraken</t>
  </si>
  <si>
    <t>Ondersteuner</t>
  </si>
  <si>
    <t>Naam</t>
  </si>
  <si>
    <t>Interviews</t>
  </si>
  <si>
    <t>Procesbegeleider</t>
  </si>
  <si>
    <t>week 1</t>
  </si>
  <si>
    <t>Vakinhoudelijk medewerker 1</t>
  </si>
  <si>
    <t>Vakinhoudelijk medewerker 2</t>
  </si>
  <si>
    <t>PROJECTLEIDER HIER NEERZETTEN</t>
  </si>
  <si>
    <t>Specifieke expertise: PO/CISO/JZ</t>
  </si>
  <si>
    <t>Functioneel beheerder</t>
  </si>
  <si>
    <t>Proceseigenaar en/of projectleider</t>
  </si>
  <si>
    <t>Functionaris gegevensbescherming</t>
  </si>
  <si>
    <t>Uitwerken interviews</t>
  </si>
  <si>
    <t>week 2</t>
  </si>
  <si>
    <t>Risicoworkshop</t>
  </si>
  <si>
    <t>week 3</t>
  </si>
  <si>
    <t>Uitwerken risicoworkshop &amp; opstellen conceptrapport DPIA</t>
  </si>
  <si>
    <t>week 4</t>
  </si>
  <si>
    <t>Validatiesessie</t>
  </si>
  <si>
    <t>week 5</t>
  </si>
  <si>
    <t>Uitwerken validatiesessie</t>
  </si>
  <si>
    <t>Puntjes op de i / Afronden DPIA</t>
  </si>
  <si>
    <t>week 6</t>
  </si>
  <si>
    <t xml:space="preserve">Bespreken met Functionaris Gegevensbescherming </t>
  </si>
  <si>
    <t>week 7</t>
  </si>
  <si>
    <t>Vaststellen DPIA</t>
  </si>
  <si>
    <t>week 8</t>
  </si>
  <si>
    <t>Kick-off</t>
  </si>
  <si>
    <t>Eventueel andere deelnemers</t>
  </si>
  <si>
    <t>voorbereiding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</si>
</sst>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14" fontId="0" fillId="2" borderId="11" xfId="0" applyNumberFormat="1" applyFill="1" applyBorder="1"/>
    <xf numFmtId="0" fontId="0" fillId="0" borderId="4" xfId="0" applyBorder="1"/>
    <xf numFmtId="0" fontId="0" fillId="0" borderId="7" xfId="0" applyBorder="1"/>
    <xf numFmtId="0" fontId="1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4" fontId="0" fillId="2" borderId="1" xfId="0" applyNumberFormat="1" applyFill="1" applyBorder="1"/>
    <xf numFmtId="0" fontId="0" fillId="0" borderId="0" xfId="0" applyAlignment="1">
      <alignment horizontal="center"/>
    </xf>
    <xf numFmtId="14" fontId="0" fillId="2" borderId="3" xfId="0" applyNumberFormat="1" applyFill="1" applyBorder="1"/>
    <xf numFmtId="14" fontId="0" fillId="2" borderId="4" xfId="0" applyNumberFormat="1" applyFill="1" applyBorder="1"/>
    <xf numFmtId="14" fontId="0" fillId="2" borderId="6" xfId="0" applyNumberFormat="1" applyFill="1" applyBorder="1"/>
    <xf numFmtId="0" fontId="0" fillId="0" borderId="1" xfId="0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14" fontId="0" fillId="0" borderId="0" xfId="0" applyNumberForma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BD6D-B9DB-48D6-8084-2F80F54E186D}">
  <dimension ref="B1:K55"/>
  <sheetViews>
    <sheetView tabSelected="1" zoomScale="87" zoomScaleNormal="145" workbookViewId="0">
      <selection activeCell="G6" sqref="G6"/>
    </sheetView>
  </sheetViews>
  <sheetFormatPr defaultRowHeight="14.5" x14ac:dyDescent="0.35"/>
  <cols>
    <col min="1" max="1" width="8.26953125" customWidth="1"/>
    <col min="2" max="2" width="36.26953125" customWidth="1"/>
    <col min="3" max="3" width="14.54296875" customWidth="1"/>
    <col min="6" max="6" width="13.7265625" customWidth="1"/>
    <col min="7" max="7" width="10.26953125" bestFit="1" customWidth="1"/>
    <col min="8" max="8" width="4.26953125" customWidth="1"/>
    <col min="10" max="10" width="33.54296875" customWidth="1"/>
    <col min="11" max="11" width="19.54296875" customWidth="1"/>
  </cols>
  <sheetData>
    <row r="1" spans="2:11" ht="15" thickBot="1" x14ac:dyDescent="0.4">
      <c r="B1" s="15" t="s">
        <v>0</v>
      </c>
      <c r="C1" s="16" t="s">
        <v>1</v>
      </c>
      <c r="D1" s="17" t="s">
        <v>2</v>
      </c>
    </row>
    <row r="2" spans="2:11" ht="15" thickBot="1" x14ac:dyDescent="0.4">
      <c r="B2" s="10"/>
      <c r="C2" s="10"/>
      <c r="D2" s="10"/>
      <c r="F2" s="9" t="s">
        <v>3</v>
      </c>
      <c r="G2" s="18">
        <v>46023</v>
      </c>
    </row>
    <row r="3" spans="2:11" ht="15" thickBot="1" x14ac:dyDescent="0.4">
      <c r="B3" s="28" t="s">
        <v>32</v>
      </c>
      <c r="C3" s="28"/>
      <c r="D3" s="28"/>
      <c r="G3" s="27"/>
    </row>
    <row r="4" spans="2:11" x14ac:dyDescent="0.35">
      <c r="B4" s="11" t="str">
        <f>IF($K$10="",$J$10,$K$10)</f>
        <v>Procesbegeleider</v>
      </c>
      <c r="C4" s="20">
        <f>$G$2-14</f>
        <v>46009</v>
      </c>
      <c r="D4" s="3">
        <v>2</v>
      </c>
      <c r="F4" s="3" t="s">
        <v>34</v>
      </c>
      <c r="G4" s="27"/>
    </row>
    <row r="5" spans="2:11" x14ac:dyDescent="0.35">
      <c r="B5" s="12" t="s">
        <v>33</v>
      </c>
      <c r="C5" s="21">
        <f>$G$2-14</f>
        <v>46009</v>
      </c>
      <c r="D5" s="4">
        <v>1</v>
      </c>
      <c r="F5" s="4" t="s">
        <v>34</v>
      </c>
      <c r="G5" s="27"/>
    </row>
    <row r="6" spans="2:11" ht="15" thickBot="1" x14ac:dyDescent="0.4">
      <c r="B6" s="13" t="str">
        <f>IF($K$15="",$J$15,$K$15)</f>
        <v>Proceseigenaar en/of projectleider</v>
      </c>
      <c r="C6" s="22">
        <f>$G$2-14</f>
        <v>46009</v>
      </c>
      <c r="D6" s="5">
        <v>1</v>
      </c>
      <c r="F6" s="4" t="s">
        <v>34</v>
      </c>
      <c r="G6" s="27"/>
    </row>
    <row r="7" spans="2:11" ht="15" thickBot="1" x14ac:dyDescent="0.4">
      <c r="B7" s="28" t="s">
        <v>4</v>
      </c>
      <c r="C7" s="28"/>
      <c r="D7" s="28"/>
      <c r="F7" s="4" t="s">
        <v>34</v>
      </c>
    </row>
    <row r="8" spans="2:11" x14ac:dyDescent="0.35">
      <c r="B8" s="11" t="str">
        <f>IF($K$10="",$J$10,$K$10)</f>
        <v>Procesbegeleider</v>
      </c>
      <c r="C8" s="20">
        <f>$G$2-7</f>
        <v>46016</v>
      </c>
      <c r="D8" s="3">
        <v>2</v>
      </c>
      <c r="F8" s="4" t="s">
        <v>34</v>
      </c>
    </row>
    <row r="9" spans="2:11" ht="15" thickBot="1" x14ac:dyDescent="0.4">
      <c r="B9" s="13" t="s">
        <v>5</v>
      </c>
      <c r="C9" s="22">
        <f>$G$2-7</f>
        <v>46016</v>
      </c>
      <c r="D9" s="5">
        <v>2</v>
      </c>
      <c r="F9" s="5" t="s">
        <v>34</v>
      </c>
      <c r="K9" t="s">
        <v>6</v>
      </c>
    </row>
    <row r="10" spans="2:11" ht="15" thickBot="1" x14ac:dyDescent="0.4">
      <c r="B10" s="28" t="s">
        <v>7</v>
      </c>
      <c r="C10" s="28"/>
      <c r="D10" s="28"/>
      <c r="J10" s="3" t="s">
        <v>8</v>
      </c>
      <c r="K10" s="25"/>
    </row>
    <row r="11" spans="2:11" x14ac:dyDescent="0.35">
      <c r="B11" s="11" t="str">
        <f>IF($K$10="",$J$10,$K$10)</f>
        <v>Procesbegeleider</v>
      </c>
      <c r="C11" s="20">
        <f>$G$2</f>
        <v>46023</v>
      </c>
      <c r="D11" s="3">
        <v>6</v>
      </c>
      <c r="F11" s="3" t="s">
        <v>9</v>
      </c>
      <c r="J11" s="4" t="s">
        <v>10</v>
      </c>
      <c r="K11" s="26"/>
    </row>
    <row r="12" spans="2:11" x14ac:dyDescent="0.35">
      <c r="B12" s="12" t="str">
        <f>IF($K$11="",$J$11,$K$11)</f>
        <v>Vakinhoudelijk medewerker 1</v>
      </c>
      <c r="C12" s="21">
        <f>$G$2</f>
        <v>46023</v>
      </c>
      <c r="D12" s="4">
        <v>1.5</v>
      </c>
      <c r="F12" s="4" t="s">
        <v>9</v>
      </c>
      <c r="J12" s="4" t="s">
        <v>11</v>
      </c>
      <c r="K12" s="26"/>
    </row>
    <row r="13" spans="2:11" x14ac:dyDescent="0.35">
      <c r="B13" s="12" t="s">
        <v>12</v>
      </c>
      <c r="C13" s="21"/>
      <c r="D13" s="4"/>
      <c r="F13" s="4" t="s">
        <v>9</v>
      </c>
      <c r="J13" s="4" t="s">
        <v>13</v>
      </c>
      <c r="K13" s="26"/>
    </row>
    <row r="14" spans="2:11" x14ac:dyDescent="0.35">
      <c r="B14" s="12" t="str">
        <f>IF($K$12="",$J$12,$K$12)</f>
        <v>Vakinhoudelijk medewerker 2</v>
      </c>
      <c r="C14" s="21">
        <f>$G$2</f>
        <v>46023</v>
      </c>
      <c r="D14" s="4">
        <v>1.5</v>
      </c>
      <c r="F14" s="4" t="s">
        <v>9</v>
      </c>
      <c r="J14" s="4" t="s">
        <v>14</v>
      </c>
      <c r="K14" s="26"/>
    </row>
    <row r="15" spans="2:11" x14ac:dyDescent="0.35">
      <c r="B15" s="12" t="str">
        <f>IF($K$13="",$J$13,$K$13)</f>
        <v>Specifieke expertise: PO/CISO/JZ</v>
      </c>
      <c r="C15" s="21">
        <f>$G$2</f>
        <v>46023</v>
      </c>
      <c r="D15" s="4">
        <v>1.5</v>
      </c>
      <c r="F15" s="4" t="s">
        <v>9</v>
      </c>
      <c r="J15" s="4" t="s">
        <v>15</v>
      </c>
      <c r="K15" s="26"/>
    </row>
    <row r="16" spans="2:11" ht="15" thickBot="1" x14ac:dyDescent="0.4">
      <c r="B16" s="13" t="str">
        <f>IF($K$14="",$J$14,$K$14)</f>
        <v>Functioneel beheerder</v>
      </c>
      <c r="C16" s="22">
        <f>$G$2</f>
        <v>46023</v>
      </c>
      <c r="D16" s="5">
        <v>1.5</v>
      </c>
      <c r="F16" s="5" t="s">
        <v>9</v>
      </c>
      <c r="J16" s="5" t="s">
        <v>16</v>
      </c>
      <c r="K16" s="24"/>
    </row>
    <row r="17" spans="2:6" ht="15" thickBot="1" x14ac:dyDescent="0.4">
      <c r="B17" s="29" t="s">
        <v>17</v>
      </c>
      <c r="C17" s="30"/>
      <c r="D17" s="31"/>
    </row>
    <row r="18" spans="2:6" ht="15" thickBot="1" x14ac:dyDescent="0.4">
      <c r="B18" s="23" t="str">
        <f>IF($K$10="",$J$10,$K$10)</f>
        <v>Procesbegeleider</v>
      </c>
      <c r="C18" s="18">
        <f>$G$2+7</f>
        <v>46030</v>
      </c>
      <c r="D18" s="14">
        <v>4</v>
      </c>
      <c r="F18" s="6" t="s">
        <v>18</v>
      </c>
    </row>
    <row r="19" spans="2:6" ht="15" thickBot="1" x14ac:dyDescent="0.4">
      <c r="B19" s="28" t="s">
        <v>19</v>
      </c>
      <c r="C19" s="28"/>
      <c r="D19" s="32"/>
    </row>
    <row r="20" spans="2:6" x14ac:dyDescent="0.35">
      <c r="B20" s="11" t="str">
        <f>IF($K$10="",$J$10,$K$10)</f>
        <v>Procesbegeleider</v>
      </c>
      <c r="C20" s="20">
        <f t="shared" ref="C20:C24" si="0">$G$2+14</f>
        <v>46037</v>
      </c>
      <c r="D20" s="1">
        <v>4</v>
      </c>
      <c r="F20" s="3" t="s">
        <v>20</v>
      </c>
    </row>
    <row r="21" spans="2:6" x14ac:dyDescent="0.35">
      <c r="B21" s="12" t="str">
        <f>IF($K$11="",$J$11,$K$11)</f>
        <v>Vakinhoudelijk medewerker 1</v>
      </c>
      <c r="C21" s="21">
        <f t="shared" si="0"/>
        <v>46037</v>
      </c>
      <c r="D21" s="8">
        <v>4</v>
      </c>
      <c r="F21" s="4" t="s">
        <v>20</v>
      </c>
    </row>
    <row r="22" spans="2:6" x14ac:dyDescent="0.35">
      <c r="B22" s="12" t="str">
        <f>IF($K$12="",$J$12,$K$12)</f>
        <v>Vakinhoudelijk medewerker 2</v>
      </c>
      <c r="C22" s="21">
        <f t="shared" si="0"/>
        <v>46037</v>
      </c>
      <c r="D22" s="8">
        <v>4</v>
      </c>
      <c r="F22" s="4" t="s">
        <v>20</v>
      </c>
    </row>
    <row r="23" spans="2:6" x14ac:dyDescent="0.35">
      <c r="B23" s="12" t="str">
        <f>IF($K$13="",$J$13,$K$13)</f>
        <v>Specifieke expertise: PO/CISO/JZ</v>
      </c>
      <c r="C23" s="21">
        <f t="shared" si="0"/>
        <v>46037</v>
      </c>
      <c r="D23" s="8">
        <v>4</v>
      </c>
      <c r="F23" s="4" t="s">
        <v>20</v>
      </c>
    </row>
    <row r="24" spans="2:6" ht="15" thickBot="1" x14ac:dyDescent="0.4">
      <c r="B24" s="13" t="str">
        <f>IF($K$14="",$J$14,$K$14)</f>
        <v>Functioneel beheerder</v>
      </c>
      <c r="C24" s="22">
        <f t="shared" si="0"/>
        <v>46037</v>
      </c>
      <c r="D24" s="2">
        <v>4</v>
      </c>
      <c r="F24" s="5" t="s">
        <v>20</v>
      </c>
    </row>
    <row r="25" spans="2:6" ht="15" thickBot="1" x14ac:dyDescent="0.4">
      <c r="B25" s="29" t="s">
        <v>21</v>
      </c>
      <c r="C25" s="29"/>
      <c r="D25" s="32"/>
    </row>
    <row r="26" spans="2:6" ht="15" thickBot="1" x14ac:dyDescent="0.4">
      <c r="B26" s="11" t="str">
        <f>IF($K$10="",$J$10,$K$10)</f>
        <v>Procesbegeleider</v>
      </c>
      <c r="C26" s="7">
        <f>$G$2+21</f>
        <v>46044</v>
      </c>
      <c r="D26" s="4">
        <v>8</v>
      </c>
      <c r="F26" s="6" t="s">
        <v>22</v>
      </c>
    </row>
    <row r="27" spans="2:6" ht="15" thickBot="1" x14ac:dyDescent="0.4">
      <c r="B27" s="30" t="s">
        <v>23</v>
      </c>
      <c r="C27" s="33"/>
      <c r="D27" s="31"/>
    </row>
    <row r="28" spans="2:6" x14ac:dyDescent="0.35">
      <c r="B28" s="11" t="str">
        <f>IF($K$10="",$J$10,$K$10)</f>
        <v>Procesbegeleider</v>
      </c>
      <c r="C28" s="21">
        <f t="shared" ref="C28:C33" si="1">$G$2+28</f>
        <v>46051</v>
      </c>
      <c r="D28" s="8">
        <v>2</v>
      </c>
      <c r="F28" s="3" t="s">
        <v>24</v>
      </c>
    </row>
    <row r="29" spans="2:6" x14ac:dyDescent="0.35">
      <c r="B29" s="12" t="str">
        <f>IF($K$11="",$J$11,$K$11)</f>
        <v>Vakinhoudelijk medewerker 1</v>
      </c>
      <c r="C29" s="21">
        <f t="shared" si="1"/>
        <v>46051</v>
      </c>
      <c r="D29" s="8">
        <v>2</v>
      </c>
      <c r="F29" s="4" t="s">
        <v>24</v>
      </c>
    </row>
    <row r="30" spans="2:6" x14ac:dyDescent="0.35">
      <c r="B30" s="12" t="str">
        <f>IF($K$12="",$J$12,$K$12)</f>
        <v>Vakinhoudelijk medewerker 2</v>
      </c>
      <c r="C30" s="21">
        <f t="shared" si="1"/>
        <v>46051</v>
      </c>
      <c r="D30" s="8">
        <v>2</v>
      </c>
      <c r="F30" s="4" t="s">
        <v>24</v>
      </c>
    </row>
    <row r="31" spans="2:6" x14ac:dyDescent="0.35">
      <c r="B31" s="12" t="str">
        <f>IF($K$13="",$J$13,$K$13)</f>
        <v>Specifieke expertise: PO/CISO/JZ</v>
      </c>
      <c r="C31" s="21">
        <f t="shared" si="1"/>
        <v>46051</v>
      </c>
      <c r="D31" s="8">
        <v>2</v>
      </c>
      <c r="F31" s="4" t="s">
        <v>24</v>
      </c>
    </row>
    <row r="32" spans="2:6" x14ac:dyDescent="0.35">
      <c r="B32" s="12" t="str">
        <f>IF($K$14="",$J$14,$K$14)</f>
        <v>Functioneel beheerder</v>
      </c>
      <c r="C32" s="21">
        <f t="shared" si="1"/>
        <v>46051</v>
      </c>
      <c r="D32" s="8">
        <v>2</v>
      </c>
      <c r="F32" s="4" t="s">
        <v>24</v>
      </c>
    </row>
    <row r="33" spans="2:6" ht="15" thickBot="1" x14ac:dyDescent="0.4">
      <c r="B33" s="13" t="str">
        <f>IF($K$15="",$J$15,$K$15)</f>
        <v>Proceseigenaar en/of projectleider</v>
      </c>
      <c r="C33" s="21">
        <f t="shared" si="1"/>
        <v>46051</v>
      </c>
      <c r="D33" s="8">
        <v>2</v>
      </c>
      <c r="F33" s="5" t="s">
        <v>24</v>
      </c>
    </row>
    <row r="34" spans="2:6" ht="15" thickBot="1" x14ac:dyDescent="0.4">
      <c r="B34" s="29" t="s">
        <v>25</v>
      </c>
      <c r="C34" s="33"/>
      <c r="D34" s="31"/>
    </row>
    <row r="35" spans="2:6" ht="15" thickBot="1" x14ac:dyDescent="0.4">
      <c r="B35" s="11" t="str">
        <f>IF($K$10="",$J$10,$K$10)</f>
        <v>Procesbegeleider</v>
      </c>
      <c r="C35" s="7">
        <f>$G$2+30</f>
        <v>46053</v>
      </c>
      <c r="D35" s="4">
        <v>4</v>
      </c>
      <c r="F35" s="6" t="s">
        <v>24</v>
      </c>
    </row>
    <row r="36" spans="2:6" ht="15" thickBot="1" x14ac:dyDescent="0.4">
      <c r="B36" s="30" t="s">
        <v>26</v>
      </c>
      <c r="C36" s="33"/>
      <c r="D36" s="31"/>
    </row>
    <row r="37" spans="2:6" x14ac:dyDescent="0.35">
      <c r="B37" s="11" t="str">
        <f>IF($K$10="",$J$10,$K$10)</f>
        <v>Procesbegeleider</v>
      </c>
      <c r="C37" s="21">
        <f>$G$2+35</f>
        <v>46058</v>
      </c>
      <c r="D37" s="4">
        <v>2</v>
      </c>
      <c r="F37" s="3" t="s">
        <v>27</v>
      </c>
    </row>
    <row r="38" spans="2:6" ht="15" thickBot="1" x14ac:dyDescent="0.4">
      <c r="B38" s="13" t="str">
        <f>IF($K$15="",$J$15,$K$15)</f>
        <v>Proceseigenaar en/of projectleider</v>
      </c>
      <c r="C38" s="21">
        <f>$G$2+35</f>
        <v>46058</v>
      </c>
      <c r="D38" s="5">
        <v>2</v>
      </c>
      <c r="F38" s="5" t="s">
        <v>27</v>
      </c>
    </row>
    <row r="39" spans="2:6" ht="15" thickBot="1" x14ac:dyDescent="0.4">
      <c r="B39" s="28" t="s">
        <v>28</v>
      </c>
      <c r="C39" s="30"/>
      <c r="D39" s="31"/>
    </row>
    <row r="40" spans="2:6" x14ac:dyDescent="0.35">
      <c r="B40" s="11" t="str">
        <f>IF($K$10="",$J$10,$K$10)</f>
        <v>Procesbegeleider</v>
      </c>
      <c r="C40" s="20">
        <f>$G$2+42</f>
        <v>46065</v>
      </c>
      <c r="D40" s="8">
        <v>1</v>
      </c>
      <c r="F40" s="3" t="s">
        <v>29</v>
      </c>
    </row>
    <row r="41" spans="2:6" ht="15" thickBot="1" x14ac:dyDescent="0.4">
      <c r="B41" s="13" t="str">
        <f>IF($K$16="",$J$16,$K$16)</f>
        <v>Functionaris gegevensbescherming</v>
      </c>
      <c r="C41" s="22">
        <f>$G$2+42</f>
        <v>46065</v>
      </c>
      <c r="D41" s="2">
        <v>2</v>
      </c>
      <c r="F41" s="5" t="s">
        <v>29</v>
      </c>
    </row>
    <row r="42" spans="2:6" ht="15" thickBot="1" x14ac:dyDescent="0.4">
      <c r="B42" s="28" t="s">
        <v>30</v>
      </c>
      <c r="C42" s="28"/>
      <c r="D42" s="31"/>
    </row>
    <row r="43" spans="2:6" x14ac:dyDescent="0.35">
      <c r="B43" s="11" t="str">
        <f>IF($K$10="",$J$10,$K$10)</f>
        <v>Procesbegeleider</v>
      </c>
      <c r="C43" s="20">
        <f>$G$2+49</f>
        <v>46072</v>
      </c>
      <c r="D43" s="1">
        <v>2</v>
      </c>
      <c r="F43" s="3" t="s">
        <v>31</v>
      </c>
    </row>
    <row r="44" spans="2:6" ht="15" thickBot="1" x14ac:dyDescent="0.4">
      <c r="B44" s="13" t="str">
        <f>IF($K$15="",$J$15,$K$15)</f>
        <v>Proceseigenaar en/of projectleider</v>
      </c>
      <c r="C44" s="22">
        <f>$G$2+49</f>
        <v>46072</v>
      </c>
      <c r="D44" s="2">
        <v>2</v>
      </c>
      <c r="F44" s="5" t="s">
        <v>31</v>
      </c>
    </row>
    <row r="46" spans="2:6" x14ac:dyDescent="0.35">
      <c r="B46" s="19"/>
    </row>
    <row r="47" spans="2:6" x14ac:dyDescent="0.35">
      <c r="B47" s="19"/>
    </row>
    <row r="48" spans="2:6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</sheetData>
  <mergeCells count="11">
    <mergeCell ref="B42:D42"/>
    <mergeCell ref="B10:D10"/>
    <mergeCell ref="B39:D39"/>
    <mergeCell ref="B34:D34"/>
    <mergeCell ref="B36:D36"/>
    <mergeCell ref="B19:D19"/>
    <mergeCell ref="B3:D3"/>
    <mergeCell ref="B7:D7"/>
    <mergeCell ref="B17:D17"/>
    <mergeCell ref="B25:D25"/>
    <mergeCell ref="B27:D27"/>
  </mergeCells>
  <pageMargins left="0.7" right="0.7" top="0.75" bottom="0.75" header="0.3" footer="0.3"/>
  <pageSetup paperSize="9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9628B5FE57D342AB9B36D77AC585EA" ma:contentTypeVersion="17" ma:contentTypeDescription="Een nieuw document maken." ma:contentTypeScope="" ma:versionID="be6ec0cf13013c5ab73230edc180e4fe">
  <xsd:schema xmlns:xsd="http://www.w3.org/2001/XMLSchema" xmlns:xs="http://www.w3.org/2001/XMLSchema" xmlns:p="http://schemas.microsoft.com/office/2006/metadata/properties" xmlns:ns1="http://schemas.microsoft.com/sharepoint/v3" xmlns:ns2="c96ad989-4f39-4d08-b779-3d288d35fdef" xmlns:ns3="12ca9ad4-a511-459c-adaf-a4d04bd672bc" targetNamespace="http://schemas.microsoft.com/office/2006/metadata/properties" ma:root="true" ma:fieldsID="df250ce4ecb8afacd74b146008dcf6e7" ns1:_="" ns2:_="" ns3:_="">
    <xsd:import namespace="http://schemas.microsoft.com/sharepoint/v3"/>
    <xsd:import namespace="c96ad989-4f39-4d08-b779-3d288d35fdef"/>
    <xsd:import namespace="12ca9ad4-a511-459c-adaf-a4d04bd672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ad989-4f39-4d08-b779-3d288d35f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4d1d4fe6-bafe-4019-8c30-09eb31e6d3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a9ad4-a511-459c-adaf-a4d04bd672b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a58b7c-3a2c-48cf-b5cb-237703e6979a}" ma:internalName="TaxCatchAll" ma:showField="CatchAllData" ma:web="12ca9ad4-a511-459c-adaf-a4d04bd672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12ca9ad4-a511-459c-adaf-a4d04bd672bc">
      <UserInfo>
        <DisplayName/>
        <AccountId xsi:nil="true"/>
        <AccountType/>
      </UserInfo>
    </SharedWithUsers>
    <TaxCatchAll xmlns="12ca9ad4-a511-459c-adaf-a4d04bd672bc" xsi:nil="true"/>
    <lcf76f155ced4ddcb4097134ff3c332f xmlns="c96ad989-4f39-4d08-b779-3d288d35fd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5A3785-996E-4A3A-BE4F-AEB462EB2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6ad989-4f39-4d08-b779-3d288d35fdef"/>
    <ds:schemaRef ds:uri="12ca9ad4-a511-459c-adaf-a4d04bd672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8D162A-01F4-44E0-8BC6-4E684EA8BB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89BD3-2658-4914-BF54-91AA07A1A3DD}">
  <ds:schemaRefs>
    <ds:schemaRef ds:uri="12ca9ad4-a511-459c-adaf-a4d04bd672bc"/>
    <ds:schemaRef ds:uri="http://purl.org/dc/elements/1.1/"/>
    <ds:schemaRef ds:uri="c96ad989-4f39-4d08-b779-3d288d35fdef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Planning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DPIA Planning per DPIA 0.2</dc:title>
  <dc:subject/>
  <dc:creator>M&amp;I/Partners</dc:creator>
  <cp:keywords/>
  <dc:description/>
  <cp:lastModifiedBy>Luuk Wassink | M&amp;I/Partners</cp:lastModifiedBy>
  <cp:revision/>
  <dcterms:created xsi:type="dcterms:W3CDTF">2019-02-20T07:39:32Z</dcterms:created>
  <dcterms:modified xsi:type="dcterms:W3CDTF">2026-05-20T11:22:23Z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0x010100D09628B5FE57D342AB9B36D77AC585EA</vt:lpwstr>
  </property>
  <property fmtid="{D5CDD505-2E9C-101B-9397-08002B2CF9AE}" pid="3" name="Documenttype">
    <vt:lpwstr>1;#plan|b5fcbf16-6a61-45c6-8b10-a5f3ec1c5984</vt:lpwstr>
  </property>
  <property fmtid="{D5CDD505-2E9C-101B-9397-08002B2CF9AE}" pid="4" name="AuthorIds_UIVersion_512">
    <vt:lpwstr>23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